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대장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5B6B75"/>
    </font>
    <font>
      <b val="1"/>
      <color rgb="00FFFFFF"/>
    </font>
    <font>
      <b val="1"/>
      <sz val="14"/>
    </font>
    <font>
      <sz val="11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4213D"/>
      </patternFill>
    </fill>
    <fill>
      <patternFill patternType="solid">
        <fgColor rgb="00E8F0FE"/>
      </patternFill>
    </fill>
  </fills>
  <borders count="2">
    <border>
      <left/>
      <right/>
      <top/>
      <bottom/>
      <diagonal/>
    </border>
    <border>
      <left style="thin">
        <color rgb="00DDE3E1"/>
      </left>
      <right style="thin">
        <color rgb="00DDE3E1"/>
      </right>
      <top style="thin">
        <color rgb="00DDE3E1"/>
      </top>
      <bottom style="thin">
        <color rgb="00DDE3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3" fontId="0" fillId="0" borderId="1" pivotButton="0" quotePrefix="0" xfId="0"/>
    <xf numFmtId="3" fontId="2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0" customWidth="1" min="14" max="14"/>
    <col width="12" customWidth="1" min="15" max="15"/>
    <col width="12" customWidth="1" min="16" max="16"/>
    <col width="12" customWidth="1" min="17" max="17"/>
    <col width="11" customWidth="1" min="18" max="18"/>
    <col width="12" customWidth="1" min="19" max="19"/>
  </cols>
  <sheetData>
    <row r="1">
      <c r="A1" s="1" t="inlineStr">
        <is>
          <t>알바 급여대장</t>
        </is>
      </c>
    </row>
    <row r="2">
      <c r="A2" s="2" t="inlineStr">
        <is>
          <t>기본 시급(원)</t>
        </is>
      </c>
      <c r="C2" s="3" t="n">
        <v>10320</v>
      </c>
      <c r="D2" t="inlineStr">
        <is>
          <t>← 2026년 10,320원 / 2027년 10,700원 (고용노동부 고시 제2026-60호)</t>
        </is>
      </c>
    </row>
    <row r="3">
      <c r="A3" s="4" t="inlineStr">
        <is>
          <t>노란 칸만 입력하세요. 결근한 주는 '주휴 제외'에 1을 넣으세요.</t>
        </is>
      </c>
    </row>
    <row r="5" ht="34" customHeight="1">
      <c r="A5" s="5" t="inlineStr">
        <is>
          <t>No</t>
        </is>
      </c>
      <c r="B5" s="5" t="inlineStr">
        <is>
          <t>이름</t>
        </is>
      </c>
      <c r="C5" s="5" t="inlineStr">
        <is>
          <t>시급</t>
        </is>
      </c>
      <c r="D5" s="5" t="inlineStr">
        <is>
          <t>1주 근무시간</t>
        </is>
      </c>
      <c r="E5" s="5" t="inlineStr">
        <is>
          <t>2주 근무시간</t>
        </is>
      </c>
      <c r="F5" s="5" t="inlineStr">
        <is>
          <t>3주 근무시간</t>
        </is>
      </c>
      <c r="G5" s="5" t="inlineStr">
        <is>
          <t>4주 근무시간</t>
        </is>
      </c>
      <c r="H5" s="5" t="inlineStr">
        <is>
          <t>5주 근무시간</t>
        </is>
      </c>
      <c r="I5" s="5" t="inlineStr">
        <is>
          <t>1주 주휴 제외</t>
        </is>
      </c>
      <c r="J5" s="5" t="inlineStr">
        <is>
          <t>2주 주휴 제외</t>
        </is>
      </c>
      <c r="K5" s="5" t="inlineStr">
        <is>
          <t>3주 주휴 제외</t>
        </is>
      </c>
      <c r="L5" s="5" t="inlineStr">
        <is>
          <t>4주 주휴 제외</t>
        </is>
      </c>
      <c r="M5" s="5" t="inlineStr">
        <is>
          <t>5주 주휴 제외</t>
        </is>
      </c>
      <c r="N5" s="5" t="inlineStr">
        <is>
          <t>총 근무시간</t>
        </is>
      </c>
      <c r="O5" s="5" t="inlineStr">
        <is>
          <t>기본급</t>
        </is>
      </c>
      <c r="P5" s="5" t="inlineStr">
        <is>
          <t>주휴수당</t>
        </is>
      </c>
      <c r="Q5" s="5" t="inlineStr">
        <is>
          <t>총지급</t>
        </is>
      </c>
      <c r="R5" s="5" t="inlineStr">
        <is>
          <t>공제</t>
        </is>
      </c>
      <c r="S5" s="5" t="inlineStr">
        <is>
          <t>실지급</t>
        </is>
      </c>
    </row>
    <row r="6">
      <c r="A6" s="6" t="n">
        <v>1</v>
      </c>
      <c r="B6" s="7" t="inlineStr">
        <is>
          <t>예시) 김알바</t>
        </is>
      </c>
      <c r="C6" s="3">
        <f>$C$2</f>
        <v/>
      </c>
      <c r="D6" s="8" t="n">
        <v>20</v>
      </c>
      <c r="E6" s="8" t="n">
        <v>20</v>
      </c>
      <c r="F6" s="8" t="n">
        <v>20</v>
      </c>
      <c r="G6" s="8" t="n">
        <v>20</v>
      </c>
      <c r="H6" s="8" t="n">
        <v>0</v>
      </c>
      <c r="I6" s="8" t="n"/>
      <c r="J6" s="8" t="n"/>
      <c r="K6" s="8" t="n"/>
      <c r="L6" s="8" t="n"/>
      <c r="M6" s="8" t="n"/>
      <c r="N6" s="9">
        <f>SUM(D6:H6)</f>
        <v/>
      </c>
      <c r="O6" s="10">
        <f>N6*C6</f>
        <v/>
      </c>
      <c r="P6" s="10">
        <f>ROUND((IF(AND(N(D6)&gt;=15,N(I6)&lt;&gt;1),MIN(D6,40)/40*8,0)+IF(AND(N(E6)&gt;=15,N(J6)&lt;&gt;1),MIN(E6,40)/40*8,0)+IF(AND(N(F6)&gt;=15,N(K6)&lt;&gt;1),MIN(F6,40)/40*8,0)+IF(AND(N(G6)&gt;=15,N(L6)&lt;&gt;1),MIN(G6,40)/40*8,0)+IF(AND(N(H6)&gt;=15,N(M6)&lt;&gt;1),MIN(H6,40)/40*8,0))*C6,0)</f>
        <v/>
      </c>
      <c r="Q6" s="10">
        <f>O6+P6</f>
        <v/>
      </c>
      <c r="R6" s="3" t="n"/>
      <c r="S6" s="10">
        <f>Q6-R6</f>
        <v/>
      </c>
    </row>
    <row r="7">
      <c r="A7" s="6" t="n">
        <v>2</v>
      </c>
      <c r="B7" s="7" t="n"/>
      <c r="C7" s="3">
        <f>$C$2</f>
        <v/>
      </c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SUM(D7:H7)</f>
        <v/>
      </c>
      <c r="O7" s="10">
        <f>N7*C7</f>
        <v/>
      </c>
      <c r="P7" s="10">
        <f>ROUND((IF(AND(N(D7)&gt;=15,N(I7)&lt;&gt;1),MIN(D7,40)/40*8,0)+IF(AND(N(E7)&gt;=15,N(J7)&lt;&gt;1),MIN(E7,40)/40*8,0)+IF(AND(N(F7)&gt;=15,N(K7)&lt;&gt;1),MIN(F7,40)/40*8,0)+IF(AND(N(G7)&gt;=15,N(L7)&lt;&gt;1),MIN(G7,40)/40*8,0)+IF(AND(N(H7)&gt;=15,N(M7)&lt;&gt;1),MIN(H7,40)/40*8,0))*C7,0)</f>
        <v/>
      </c>
      <c r="Q7" s="10">
        <f>O7+P7</f>
        <v/>
      </c>
      <c r="R7" s="3" t="n"/>
      <c r="S7" s="10">
        <f>Q7-R7</f>
        <v/>
      </c>
    </row>
    <row r="8">
      <c r="A8" s="6" t="n">
        <v>3</v>
      </c>
      <c r="B8" s="7" t="n"/>
      <c r="C8" s="3">
        <f>$C$2</f>
        <v/>
      </c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SUM(D8:H8)</f>
        <v/>
      </c>
      <c r="O8" s="10">
        <f>N8*C8</f>
        <v/>
      </c>
      <c r="P8" s="10">
        <f>ROUND((IF(AND(N(D8)&gt;=15,N(I8)&lt;&gt;1),MIN(D8,40)/40*8,0)+IF(AND(N(E8)&gt;=15,N(J8)&lt;&gt;1),MIN(E8,40)/40*8,0)+IF(AND(N(F8)&gt;=15,N(K8)&lt;&gt;1),MIN(F8,40)/40*8,0)+IF(AND(N(G8)&gt;=15,N(L8)&lt;&gt;1),MIN(G8,40)/40*8,0)+IF(AND(N(H8)&gt;=15,N(M8)&lt;&gt;1),MIN(H8,40)/40*8,0))*C8,0)</f>
        <v/>
      </c>
      <c r="Q8" s="10">
        <f>O8+P8</f>
        <v/>
      </c>
      <c r="R8" s="3" t="n"/>
      <c r="S8" s="10">
        <f>Q8-R8</f>
        <v/>
      </c>
    </row>
    <row r="9">
      <c r="A9" s="6" t="n">
        <v>4</v>
      </c>
      <c r="B9" s="7" t="n"/>
      <c r="C9" s="3">
        <f>$C$2</f>
        <v/>
      </c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SUM(D9:H9)</f>
        <v/>
      </c>
      <c r="O9" s="10">
        <f>N9*C9</f>
        <v/>
      </c>
      <c r="P9" s="10">
        <f>ROUND((IF(AND(N(D9)&gt;=15,N(I9)&lt;&gt;1),MIN(D9,40)/40*8,0)+IF(AND(N(E9)&gt;=15,N(J9)&lt;&gt;1),MIN(E9,40)/40*8,0)+IF(AND(N(F9)&gt;=15,N(K9)&lt;&gt;1),MIN(F9,40)/40*8,0)+IF(AND(N(G9)&gt;=15,N(L9)&lt;&gt;1),MIN(G9,40)/40*8,0)+IF(AND(N(H9)&gt;=15,N(M9)&lt;&gt;1),MIN(H9,40)/40*8,0))*C9,0)</f>
        <v/>
      </c>
      <c r="Q9" s="10">
        <f>O9+P9</f>
        <v/>
      </c>
      <c r="R9" s="3" t="n"/>
      <c r="S9" s="10">
        <f>Q9-R9</f>
        <v/>
      </c>
    </row>
    <row r="10">
      <c r="A10" s="6" t="n">
        <v>5</v>
      </c>
      <c r="B10" s="7" t="n"/>
      <c r="C10" s="3">
        <f>$C$2</f>
        <v/>
      </c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SUM(D10:H10)</f>
        <v/>
      </c>
      <c r="O10" s="10">
        <f>N10*C10</f>
        <v/>
      </c>
      <c r="P10" s="10">
        <f>ROUND((IF(AND(N(D10)&gt;=15,N(I10)&lt;&gt;1),MIN(D10,40)/40*8,0)+IF(AND(N(E10)&gt;=15,N(J10)&lt;&gt;1),MIN(E10,40)/40*8,0)+IF(AND(N(F10)&gt;=15,N(K10)&lt;&gt;1),MIN(F10,40)/40*8,0)+IF(AND(N(G10)&gt;=15,N(L10)&lt;&gt;1),MIN(G10,40)/40*8,0)+IF(AND(N(H10)&gt;=15,N(M10)&lt;&gt;1),MIN(H10,40)/40*8,0))*C10,0)</f>
        <v/>
      </c>
      <c r="Q10" s="10">
        <f>O10+P10</f>
        <v/>
      </c>
      <c r="R10" s="3" t="n"/>
      <c r="S10" s="10">
        <f>Q10-R10</f>
        <v/>
      </c>
    </row>
    <row r="11">
      <c r="A11" s="6" t="n">
        <v>6</v>
      </c>
      <c r="B11" s="7" t="n"/>
      <c r="C11" s="3">
        <f>$C$2</f>
        <v/>
      </c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SUM(D11:H11)</f>
        <v/>
      </c>
      <c r="O11" s="10">
        <f>N11*C11</f>
        <v/>
      </c>
      <c r="P11" s="10">
        <f>ROUND((IF(AND(N(D11)&gt;=15,N(I11)&lt;&gt;1),MIN(D11,40)/40*8,0)+IF(AND(N(E11)&gt;=15,N(J11)&lt;&gt;1),MIN(E11,40)/40*8,0)+IF(AND(N(F11)&gt;=15,N(K11)&lt;&gt;1),MIN(F11,40)/40*8,0)+IF(AND(N(G11)&gt;=15,N(L11)&lt;&gt;1),MIN(G11,40)/40*8,0)+IF(AND(N(H11)&gt;=15,N(M11)&lt;&gt;1),MIN(H11,40)/40*8,0))*C11,0)</f>
        <v/>
      </c>
      <c r="Q11" s="10">
        <f>O11+P11</f>
        <v/>
      </c>
      <c r="R11" s="3" t="n"/>
      <c r="S11" s="10">
        <f>Q11-R11</f>
        <v/>
      </c>
    </row>
    <row r="12">
      <c r="A12" s="6" t="n">
        <v>7</v>
      </c>
      <c r="B12" s="7" t="n"/>
      <c r="C12" s="3">
        <f>$C$2</f>
        <v/>
      </c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SUM(D12:H12)</f>
        <v/>
      </c>
      <c r="O12" s="10">
        <f>N12*C12</f>
        <v/>
      </c>
      <c r="P12" s="10">
        <f>ROUND((IF(AND(N(D12)&gt;=15,N(I12)&lt;&gt;1),MIN(D12,40)/40*8,0)+IF(AND(N(E12)&gt;=15,N(J12)&lt;&gt;1),MIN(E12,40)/40*8,0)+IF(AND(N(F12)&gt;=15,N(K12)&lt;&gt;1),MIN(F12,40)/40*8,0)+IF(AND(N(G12)&gt;=15,N(L12)&lt;&gt;1),MIN(G12,40)/40*8,0)+IF(AND(N(H12)&gt;=15,N(M12)&lt;&gt;1),MIN(H12,40)/40*8,0))*C12,0)</f>
        <v/>
      </c>
      <c r="Q12" s="10">
        <f>O12+P12</f>
        <v/>
      </c>
      <c r="R12" s="3" t="n"/>
      <c r="S12" s="10">
        <f>Q12-R12</f>
        <v/>
      </c>
    </row>
    <row r="13">
      <c r="A13" s="6" t="n">
        <v>8</v>
      </c>
      <c r="B13" s="7" t="n"/>
      <c r="C13" s="3">
        <f>$C$2</f>
        <v/>
      </c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SUM(D13:H13)</f>
        <v/>
      </c>
      <c r="O13" s="10">
        <f>N13*C13</f>
        <v/>
      </c>
      <c r="P13" s="10">
        <f>ROUND((IF(AND(N(D13)&gt;=15,N(I13)&lt;&gt;1),MIN(D13,40)/40*8,0)+IF(AND(N(E13)&gt;=15,N(J13)&lt;&gt;1),MIN(E13,40)/40*8,0)+IF(AND(N(F13)&gt;=15,N(K13)&lt;&gt;1),MIN(F13,40)/40*8,0)+IF(AND(N(G13)&gt;=15,N(L13)&lt;&gt;1),MIN(G13,40)/40*8,0)+IF(AND(N(H13)&gt;=15,N(M13)&lt;&gt;1),MIN(H13,40)/40*8,0))*C13,0)</f>
        <v/>
      </c>
      <c r="Q13" s="10">
        <f>O13+P13</f>
        <v/>
      </c>
      <c r="R13" s="3" t="n"/>
      <c r="S13" s="10">
        <f>Q13-R13</f>
        <v/>
      </c>
    </row>
    <row r="14">
      <c r="A14" s="6" t="n">
        <v>9</v>
      </c>
      <c r="B14" s="7" t="n"/>
      <c r="C14" s="3">
        <f>$C$2</f>
        <v/>
      </c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SUM(D14:H14)</f>
        <v/>
      </c>
      <c r="O14" s="10">
        <f>N14*C14</f>
        <v/>
      </c>
      <c r="P14" s="10">
        <f>ROUND((IF(AND(N(D14)&gt;=15,N(I14)&lt;&gt;1),MIN(D14,40)/40*8,0)+IF(AND(N(E14)&gt;=15,N(J14)&lt;&gt;1),MIN(E14,40)/40*8,0)+IF(AND(N(F14)&gt;=15,N(K14)&lt;&gt;1),MIN(F14,40)/40*8,0)+IF(AND(N(G14)&gt;=15,N(L14)&lt;&gt;1),MIN(G14,40)/40*8,0)+IF(AND(N(H14)&gt;=15,N(M14)&lt;&gt;1),MIN(H14,40)/40*8,0))*C14,0)</f>
        <v/>
      </c>
      <c r="Q14" s="10">
        <f>O14+P14</f>
        <v/>
      </c>
      <c r="R14" s="3" t="n"/>
      <c r="S14" s="10">
        <f>Q14-R14</f>
        <v/>
      </c>
    </row>
    <row r="15">
      <c r="A15" s="6" t="n">
        <v>10</v>
      </c>
      <c r="B15" s="7" t="n"/>
      <c r="C15" s="3">
        <f>$C$2</f>
        <v/>
      </c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SUM(D15:H15)</f>
        <v/>
      </c>
      <c r="O15" s="10">
        <f>N15*C15</f>
        <v/>
      </c>
      <c r="P15" s="10">
        <f>ROUND((IF(AND(N(D15)&gt;=15,N(I15)&lt;&gt;1),MIN(D15,40)/40*8,0)+IF(AND(N(E15)&gt;=15,N(J15)&lt;&gt;1),MIN(E15,40)/40*8,0)+IF(AND(N(F15)&gt;=15,N(K15)&lt;&gt;1),MIN(F15,40)/40*8,0)+IF(AND(N(G15)&gt;=15,N(L15)&lt;&gt;1),MIN(G15,40)/40*8,0)+IF(AND(N(H15)&gt;=15,N(M15)&lt;&gt;1),MIN(H15,40)/40*8,0))*C15,0)</f>
        <v/>
      </c>
      <c r="Q15" s="10">
        <f>O15+P15</f>
        <v/>
      </c>
      <c r="R15" s="3" t="n"/>
      <c r="S15" s="10">
        <f>Q15-R15</f>
        <v/>
      </c>
    </row>
    <row r="16">
      <c r="B16" s="2" t="inlineStr">
        <is>
          <t>합계</t>
        </is>
      </c>
      <c r="N16" s="11">
        <f>SUM(N6:N15)</f>
        <v/>
      </c>
      <c r="O16" s="11">
        <f>SUM(O6:O15)</f>
        <v/>
      </c>
      <c r="P16" s="11">
        <f>SUM(P6:P15)</f>
        <v/>
      </c>
      <c r="Q16" s="11">
        <f>SUM(Q6:Q15)</f>
        <v/>
      </c>
      <c r="R16" s="11">
        <f>SUM(R6:R15)</f>
        <v/>
      </c>
      <c r="S16" s="11">
        <f>SUM(S6:S15)</f>
        <v/>
      </c>
    </row>
  </sheetData>
  <dataValidations count="1">
    <dataValidation sqref="I6:M15" showDropDown="0" showInputMessage="0" showErrorMessage="0" allowBlank="1" type="list">
      <formula1>"1"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알바 급여대장 사용법</t>
        </is>
      </c>
    </row>
    <row r="2">
      <c r="A2" s="13" t="inlineStr"/>
    </row>
    <row r="3">
      <c r="A3" s="13" t="inlineStr">
        <is>
          <t>1. '급여대장' 시트의 C2 칸에 기본 시급을 넣어요. 모든 직원 시급이 따라 바뀌어요.</t>
        </is>
      </c>
    </row>
    <row r="4">
      <c r="A4" s="13" t="inlineStr">
        <is>
          <t>2. 직원마다 시급이 다르면 C열의 그 칸에 숫자를 직접 넣어요.</t>
        </is>
      </c>
    </row>
    <row r="5">
      <c r="A5" s="13" t="inlineStr">
        <is>
          <t>3. 1~5주 차 근무시간을 넣어요. (그 달에 4주만 있으면 5주 칸은 비워 둬요)</t>
        </is>
      </c>
    </row>
    <row r="6">
      <c r="A6" s="13" t="inlineStr">
        <is>
          <t>4. 결근해서 주휴수당이 없는 주는 '주휴 제외' 칸에 1을 넣어요.</t>
        </is>
      </c>
    </row>
    <row r="7">
      <c r="A7" s="13" t="inlineStr">
        <is>
          <t>5. 공제(3.3%, 4대보험 등)는 R열에 금액을 직접 넣어요.</t>
        </is>
      </c>
    </row>
    <row r="8">
      <c r="A8" s="13" t="inlineStr"/>
    </row>
    <row r="9">
      <c r="A9" s="14" t="inlineStr">
        <is>
          <t>계산 공식</t>
        </is>
      </c>
    </row>
    <row r="10">
      <c r="A10" s="13" t="inlineStr">
        <is>
          <t>주휴수당(주) = 그 주 근무시간이 15시간 이상이고 주휴 제외가 아니면 MIN(근무시간,40) ÷ 40 × 8 × 시급</t>
        </is>
      </c>
    </row>
    <row r="11">
      <c r="A11" s="13" t="inlineStr">
        <is>
          <t>기본급 = 총 근무시간 × 시급   (연장·야간·휴일 가산은 포함하지 않아요)</t>
        </is>
      </c>
    </row>
    <row r="12">
      <c r="A12" s="13" t="inlineStr"/>
    </row>
    <row r="13">
      <c r="A13" s="13" t="inlineStr">
        <is>
          <t>기준: 최저임금 2026년 10,320원, 2027년 10,700원 (고용노동부 고시 제2026-60호) · 확인일 2026-11-04</t>
        </is>
      </c>
    </row>
    <row r="14">
      <c r="A14" s="13" t="inlineStr">
        <is>
          <t>참고용 양식이에요. 법적 판단은 고용노동부 또는 노무 전문가에게 확인하세요.</t>
        </is>
      </c>
    </row>
    <row r="15">
      <c r="A15" s="13" t="inlineStr">
        <is>
          <t>만든 곳: 쓸모노트 [사이트 주소]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2026-11-04T23:06:10Z</dcterms:created>
  <dcterms:modified xmlns:dcterms="http://purl.org/dc/terms/" xmlns:xsi="http://www.w3.org/2001/XMLSchema-instance" xsi:type="dcterms:W3CDTF">2026-11-04T23:06:10Z</dcterms:modified>
</cp:coreProperties>
</file>